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863CE45-EABC-49E5-8FA2-49C7844D49C1}" xr6:coauthVersionLast="47" xr6:coauthVersionMax="47" xr10:uidLastSave="{00000000-0000-0000-0000-000000000000}"/>
  <bookViews>
    <workbookView xWindow="-120" yWindow="-120" windowWidth="21840" windowHeight="13140" tabRatio="764" xr2:uid="{00000000-000D-0000-FFFF-FFFF00000000}"/>
  </bookViews>
  <sheets>
    <sheet name="บันทึกข้อความรายงาน" sheetId="4" r:id="rId1"/>
    <sheet name="รายงานผลการใช้จ่ายไตรมาส 1" sheetId="7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'รายงานผลการใช้จ่ายไตรมาส 1'!$A$1:$K$33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33" i="7" l="1"/>
  <c r="D33" i="7"/>
  <c r="J11" i="7"/>
  <c r="J14" i="7"/>
  <c r="J17" i="7"/>
  <c r="J20" i="7"/>
  <c r="J25" i="7"/>
  <c r="J27" i="7"/>
  <c r="J30" i="7"/>
  <c r="J8" i="7"/>
  <c r="J33" i="7" l="1"/>
  <c r="C6" i="6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<sst xmlns="http://schemas.openxmlformats.org/spreadsheetml/2006/main" count="445" uniqueCount="151">
  <si>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</si>
  <si>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</si>
  <si>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</si>
  <si>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</si>
  <si>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</si>
  <si>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</si>
  <si>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</si>
  <si>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</si>
  <si>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</si>
  <si>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</si>
  <si>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</si>
  <si>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</si>
  <si>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</si>
  <si>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</si>
  <si>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</si>
  <si>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</si>
  <si>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</si>
  <si>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</si>
  <si>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</si>
  <si>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</si>
  <si>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</si>
  <si>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</si>
  <si>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</si>
  <si>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</si>
  <si>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</si>
  <si>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</si>
  <si>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</si>
  <si>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</si>
  <si>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</si>
  <si>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</si>
  <si>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</si>
  <si>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</si>
  <si>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</si>
  <si>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</si>
  <si>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</si>
  <si>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</si>
  <si>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</si>
  <si>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</si>
  <si>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</si>
  <si>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</si>
  <si>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</si>
  <si>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</si>
  <si>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</si>
  <si>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</si>
  <si>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</si>
  <si>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</si>
  <si>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</si>
  <si>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</si>
  <si>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</si>
  <si>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</si>
  <si>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</si>
  <si>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</si>
  <si>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</si>
  <si>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</si>
  <si>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</si>
  <si>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</si>
  <si>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</si>
  <si>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</si>
  <si>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</si>
  <si>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</si>
  <si>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</si>
  <si>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</si>
  <si>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</si>
  <si>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</si>
  <si>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</si>
  <si>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</si>
  <si>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</si>
  <si>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</si>
  <si>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</si>
  <si>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</si>
  <si>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</si>
  <si>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</si>
  <si>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</si>
  <si>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</si>
  <si>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</si>
  <si>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</si>
  <si>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</si>
  <si>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</si>
  <si>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</si>
  <si>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</si>
  <si>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</si>
  <si>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</si>
  <si>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</si>
  <si>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</si>
  <si>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โครงการปราบปรามการค้ายาเสพติด</t>
  </si>
  <si>
    <t>พ.ต.อ.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</si>
  <si>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</si>
  <si>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</si>
  <si>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</si>
  <si>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</si>
  <si>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</si>
  <si>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</si>
  <si>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</si>
  <si>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</si>
  <si>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</si>
  <si>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</si>
  <si>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</si>
  <si>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</si>
  <si>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>มกราคม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</si>
  <si>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</si>
  <si>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</si>
  <si>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</si>
  <si>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ข้อมูล ณ วันที่ 5 มกราคม 2569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</si>
  <si>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</si>
  <si>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</si>
  <si>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</si>
  <si>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</si>
  <si>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</si>
  <si>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</si>
  <si>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</si>
  <si>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</si>
  <si>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</si>
  <si>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</si>
  <si>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</si>
  <si>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</si>
  <si>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</si>
  <si>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</si>
  <si>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</si>
  <si>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>และรายงานสรุปผลการใช้จ่ายงบประมาณฯ ดังกล่าว รายละเอียด</t>
  </si>
  <si>
    <t xml:space="preserve">  สภ.บ้านคา</t>
  </si>
  <si>
    <t>0 ๓272 1004</t>
  </si>
  <si>
    <t>00๒๒(รบ).๗(12)/ -</t>
  </si>
  <si>
    <t>รายงานผลการใช้จ่ายงบประมาณของ สภ.บ้านคา ประจำปีงบประมาณ พ.ศ. 256๙ ไตรมาสที่ 1</t>
  </si>
  <si>
    <t>ตามแผนการใช้จ่ายงบประมาณของ สภ.บ้านคา ประจำปีงบประมาณ พ.ศ.256๙</t>
  </si>
  <si>
    <t xml:space="preserve">งานอำนวยการ  จึงขอรายงานผลการใช้จ่ายงบประมาณ ของ สภ.บ้านคา </t>
  </si>
  <si>
    <t>วิทยา  ภูษี</t>
  </si>
  <si>
    <t>พ.ต.ท.</t>
  </si>
  <si>
    <t>( วิทยา  ภูษี)</t>
  </si>
  <si>
    <t>สว.อก.สภ.บ้านคา</t>
  </si>
  <si>
    <t>ธีรพร  วิจิตรบรรณการ</t>
  </si>
  <si>
    <t>( ธีรพร  วิจิตรบรรณการ)</t>
  </si>
  <si>
    <t>ผกก.สภ.บ้านคา</t>
  </si>
  <si>
    <t>สถานีตำรวจภูธรบ้านคา</t>
  </si>
  <si>
    <t>การบังคับใช้กฎหมายและบริการประชาชน</t>
  </si>
  <si>
    <t>อำนวยความยุติธรรม บริการประชาชน</t>
  </si>
  <si>
    <t>รวม ชมส. และอาสาสมัครตำรวจบ้าน</t>
  </si>
  <si>
    <t>โครงการรณรงค์ป้องกันและแก้ไขปัญหา</t>
  </si>
  <si>
    <t>อุบัติเหตุทางถนนช่วงเทศกาลสำคัญ</t>
  </si>
  <si>
    <t>โครงการการศึกษาเพื่อต่อต้านการใช้</t>
  </si>
  <si>
    <t>ยาเสพติด D.A.R.E.</t>
  </si>
  <si>
    <t>การปฏิรูประบบงานสอบสวน</t>
  </si>
  <si>
    <t>โครงสร้างเครือข่ายระดับตำบล</t>
  </si>
  <si>
    <t>อยู่ระหว่างเบิกจ่าย</t>
  </si>
  <si>
    <t>ยังไม่ได้เบิกจ่าย</t>
  </si>
  <si>
    <t xml:space="preserve">โครงการตํารวจประสานโรงเรียน             </t>
  </si>
  <si>
    <t xml:space="preserve"> (๑ ตํารวจ ๑ โรงเรียน)</t>
  </si>
  <si>
    <t>รวมทั้งสิ้น</t>
  </si>
  <si>
    <t xml:space="preserve">    พ.ต.ท.วิทยา  ภูษี  ผู้รายงาน</t>
  </si>
  <si>
    <t xml:space="preserve">             พ.ต.อ.ธีรพร  วิจิตรบรรณการ  ผู้ตรวจรายงาน</t>
  </si>
  <si>
    <t xml:space="preserve">สรุปผลการใช้จ่ายงบประมาณ สถานีตำรวจภูธรบ้านคา </t>
  </si>
  <si>
    <t>( วิทยา  ภูษี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</si>
</sst>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4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6"/>
      <color theme="1"/>
      <name val="TH SarabunIT๙"/>
      <family val="2"/>
      <charset val="222"/>
    </font>
    <font>
      <sz val="14"/>
      <color theme="1"/>
      <name val="Angsana New"/>
      <family val="1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25" xfId="2" applyFont="1" applyBorder="1"/>
    <xf numFmtId="0" fontId="12" fillId="0" borderId="26" xfId="2" applyFont="1" applyBorder="1"/>
    <xf numFmtId="0" fontId="12" fillId="0" borderId="25" xfId="2" applyFont="1" applyBorder="1" applyAlignment="1">
      <alignment horizontal="left"/>
    </xf>
    <xf numFmtId="0" fontId="12" fillId="0" borderId="2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right"/>
    </xf>
    <xf numFmtId="2" fontId="19" fillId="0" borderId="0" xfId="0" applyNumberFormat="1" applyFont="1" applyAlignment="1">
      <alignment horizontal="center"/>
    </xf>
    <xf numFmtId="0" fontId="12" fillId="0" borderId="0" xfId="0" applyFont="1"/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25" xfId="2" applyFont="1" applyBorder="1" applyAlignment="1">
      <alignment horizontal="left"/>
    </xf>
    <xf numFmtId="1" fontId="12" fillId="0" borderId="26" xfId="2" applyNumberFormat="1" applyFont="1" applyBorder="1" applyAlignment="1">
      <alignment horizontal="center"/>
    </xf>
    <xf numFmtId="0" fontId="12" fillId="0" borderId="26" xfId="2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27" xfId="0" applyFont="1" applyBorder="1"/>
    <xf numFmtId="0" fontId="20" fillId="0" borderId="23" xfId="0" applyFont="1" applyBorder="1"/>
    <xf numFmtId="0" fontId="20" fillId="0" borderId="24" xfId="0" applyFont="1" applyBorder="1"/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0" fillId="0" borderId="27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7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0" borderId="17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0" fillId="0" borderId="19" xfId="0" applyBorder="1"/>
    <xf numFmtId="4" fontId="0" fillId="0" borderId="19" xfId="0" applyNumberForma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20" xfId="0" applyBorder="1"/>
    <xf numFmtId="4" fontId="0" fillId="0" borderId="20" xfId="0" applyNumberForma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19" xfId="0" applyNumberFormat="1" applyBorder="1"/>
    <xf numFmtId="4" fontId="0" fillId="0" borderId="19" xfId="0" applyNumberFormat="1" applyBorder="1"/>
    <xf numFmtId="0" fontId="12" fillId="0" borderId="0" xfId="0" applyFont="1" applyAlignment="1">
      <alignment horizontal="left"/>
    </xf>
    <xf numFmtId="0" fontId="19" fillId="0" borderId="0" xfId="0" applyFont="1" applyAlignment="1"/>
    <xf numFmtId="0" fontId="18" fillId="4" borderId="21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2" fontId="18" fillId="4" borderId="19" xfId="0" applyNumberFormat="1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/>
    </xf>
    <xf numFmtId="0" fontId="18" fillId="4" borderId="19" xfId="0" applyFont="1" applyFill="1" applyBorder="1"/>
    <xf numFmtId="0" fontId="18" fillId="4" borderId="19" xfId="0" applyFont="1" applyFill="1" applyBorder="1" applyAlignment="1">
      <alignment horizontal="center"/>
    </xf>
    <xf numFmtId="0" fontId="21" fillId="0" borderId="0" xfId="4" applyFont="1" applyAlignment="1">
      <alignment horizontal="center"/>
    </xf>
    <xf numFmtId="0" fontId="22" fillId="0" borderId="0" xfId="4" applyFont="1"/>
    <xf numFmtId="0" fontId="23" fillId="0" borderId="19" xfId="4" applyFont="1" applyBorder="1" applyAlignment="1">
      <alignment horizontal="center" vertical="center"/>
    </xf>
    <xf numFmtId="43" fontId="22" fillId="0" borderId="19" xfId="5" applyFont="1" applyBorder="1" applyAlignment="1">
      <alignment horizontal="center" vertical="center"/>
    </xf>
    <xf numFmtId="0" fontId="22" fillId="0" borderId="19" xfId="4" applyFont="1" applyBorder="1" applyAlignment="1">
      <alignment horizontal="center" vertical="center"/>
    </xf>
    <xf numFmtId="0" fontId="22" fillId="0" borderId="0" xfId="4" applyFont="1" applyAlignment="1">
      <alignment horizontal="right"/>
    </xf>
    <xf numFmtId="0" fontId="22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15" fontId="22" fillId="0" borderId="0" xfId="4" applyNumberFormat="1" applyFont="1" applyAlignment="1">
      <alignment horizontal="center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zoomScaleNormal="100" zoomScaleSheetLayoutView="145" zoomScalePageLayoutView="130" workbookViewId="0">
      <selection activeCell="AI11" sqref="AI11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56" t="s">
        <v>87</v>
      </c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38" ht="19.7" customHeight="1" x14ac:dyDescent="0.3">
      <c r="N2" s="28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88</v>
      </c>
      <c r="G4" s="57" t="s">
        <v>119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7" t="s">
        <v>104</v>
      </c>
      <c r="V4" s="30" t="s">
        <v>120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121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89</v>
      </c>
      <c r="U5" s="31"/>
      <c r="V5" s="58">
        <v>5</v>
      </c>
      <c r="W5" s="58"/>
      <c r="X5" s="59" t="s">
        <v>98</v>
      </c>
      <c r="Y5" s="59"/>
      <c r="Z5" s="59"/>
      <c r="AA5" s="59"/>
      <c r="AB5" s="59"/>
      <c r="AC5" s="58">
        <v>2569</v>
      </c>
      <c r="AD5" s="59"/>
      <c r="AE5" s="59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90</v>
      </c>
      <c r="C6" s="30"/>
      <c r="D6" s="32" t="s">
        <v>122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91</v>
      </c>
      <c r="D7" s="27" t="s">
        <v>131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123</v>
      </c>
      <c r="AL9" s="36" t="s">
        <v>103</v>
      </c>
    </row>
    <row r="10" spans="1:38" ht="19.7" customHeight="1" x14ac:dyDescent="0.3">
      <c r="A10" s="27" t="s">
        <v>105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124</v>
      </c>
      <c r="AL12" s="36" t="s">
        <v>112</v>
      </c>
    </row>
    <row r="13" spans="1:38" ht="19.7" customHeight="1" x14ac:dyDescent="0.3">
      <c r="A13" s="27" t="s">
        <v>113</v>
      </c>
      <c r="AL13" s="36" t="s">
        <v>118</v>
      </c>
    </row>
    <row r="14" spans="1:38" ht="19.7" customHeight="1" x14ac:dyDescent="0.3">
      <c r="A14" s="27" t="s">
        <v>114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92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126</v>
      </c>
      <c r="U19" s="53" t="s">
        <v>125</v>
      </c>
      <c r="V19" s="53"/>
      <c r="W19" s="53"/>
      <c r="X19" s="53"/>
      <c r="Y19" s="53"/>
      <c r="Z19" s="53"/>
      <c r="AA19" s="53"/>
      <c r="AB19" s="53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53" t="s">
        <v>127</v>
      </c>
      <c r="V20" s="53"/>
      <c r="W20" s="53"/>
      <c r="X20" s="53"/>
      <c r="Y20" s="53"/>
      <c r="Z20" s="53"/>
      <c r="AA20" s="53"/>
      <c r="AB20" s="53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53" t="s">
        <v>128</v>
      </c>
      <c r="V21" s="53"/>
      <c r="W21" s="53"/>
      <c r="X21" s="53"/>
      <c r="Y21" s="53"/>
      <c r="Z21" s="53"/>
      <c r="AA21" s="53"/>
      <c r="AB21" s="53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93</v>
      </c>
      <c r="K24" s="27" t="s">
        <v>94</v>
      </c>
    </row>
    <row r="25" spans="1:38" ht="20.100000000000001" customHeight="1" x14ac:dyDescent="0.3">
      <c r="J25" s="34" t="s">
        <v>93</v>
      </c>
      <c r="K25" s="27" t="s">
        <v>100</v>
      </c>
    </row>
    <row r="26" spans="1:38" ht="20.100000000000001" customHeight="1" x14ac:dyDescent="0.3">
      <c r="J26" s="34"/>
      <c r="K26" s="27" t="s">
        <v>95</v>
      </c>
    </row>
    <row r="27" spans="1:38" ht="20.100000000000001" customHeight="1" x14ac:dyDescent="0.3">
      <c r="J27" s="34" t="s">
        <v>93</v>
      </c>
      <c r="K27" s="27" t="s">
        <v>101</v>
      </c>
    </row>
    <row r="30" spans="1:38" ht="20.100000000000001" customHeight="1" x14ac:dyDescent="0.3">
      <c r="R30" s="40"/>
      <c r="T30" s="41" t="s">
        <v>85</v>
      </c>
      <c r="U30" s="53" t="s">
        <v>129</v>
      </c>
      <c r="V30" s="53"/>
      <c r="W30" s="53"/>
      <c r="X30" s="53"/>
      <c r="Y30" s="53"/>
      <c r="Z30" s="53"/>
      <c r="AA30" s="53"/>
      <c r="AB30" s="53"/>
      <c r="AC30" s="53"/>
    </row>
    <row r="31" spans="1:38" ht="20.100000000000001" customHeight="1" x14ac:dyDescent="0.3">
      <c r="R31" s="40"/>
      <c r="S31" s="40"/>
      <c r="T31" s="40"/>
      <c r="U31" s="53" t="s">
        <v>130</v>
      </c>
      <c r="V31" s="53"/>
      <c r="W31" s="53"/>
      <c r="X31" s="53"/>
      <c r="Y31" s="53"/>
      <c r="Z31" s="53"/>
      <c r="AA31" s="53"/>
      <c r="AB31" s="53"/>
      <c r="AC31" s="53"/>
    </row>
    <row r="32" spans="1:38" ht="20.100000000000001" customHeight="1" x14ac:dyDescent="0.3">
      <c r="S32" s="40"/>
      <c r="T32" s="40"/>
      <c r="U32" s="53" t="s">
        <v>131</v>
      </c>
      <c r="V32" s="53"/>
      <c r="W32" s="53"/>
      <c r="X32" s="53"/>
      <c r="Y32" s="53"/>
      <c r="Z32" s="53"/>
      <c r="AA32" s="53"/>
      <c r="AB32" s="53"/>
      <c r="AC32" s="53"/>
    </row>
    <row r="33" spans="21:29" ht="20.100000000000001" customHeight="1" x14ac:dyDescent="0.3">
      <c r="U33" s="54" t="s">
        <v>115</v>
      </c>
      <c r="V33" s="55"/>
      <c r="W33" s="55"/>
      <c r="X33" s="55"/>
      <c r="Y33" s="55"/>
      <c r="Z33" s="55"/>
      <c r="AA33" s="55"/>
      <c r="AB33" s="55"/>
      <c r="AC33" s="55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EAC4-1808-4A4F-93D6-8DC48441C6DD}">
  <sheetPr>
    <tabColor rgb="FF92D050"/>
  </sheetPr>
  <dimension ref="A1:M39"/>
  <sheetViews>
    <sheetView zoomScaleNormal="100" workbookViewId="0">
      <selection activeCell="E37" sqref="E37"/>
    </sheetView>
  </sheetViews>
  <sheetFormatPr defaultRowHeight="14.25" x14ac:dyDescent="0.2"/>
  <cols>
    <col min="1" max="1" width="5.5" style="86" customWidth="1"/>
    <col min="2" max="2" width="33.125" customWidth="1"/>
    <col min="3" max="3" width="20.625" customWidth="1"/>
    <col min="6" max="6" width="7.125" customWidth="1"/>
    <col min="7" max="7" width="6.375" hidden="1" customWidth="1"/>
    <col min="8" max="8" width="9" hidden="1" customWidth="1"/>
    <col min="10" max="10" width="33" customWidth="1"/>
    <col min="11" max="11" width="19.125" customWidth="1"/>
  </cols>
  <sheetData>
    <row r="1" spans="1:13" ht="27.75" x14ac:dyDescent="0.65">
      <c r="A1" s="51" t="s">
        <v>96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4" x14ac:dyDescent="0.55000000000000004">
      <c r="A2" s="52" t="s">
        <v>132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4" x14ac:dyDescent="0.55000000000000004">
      <c r="A3" s="52" t="s">
        <v>97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21.75" x14ac:dyDescent="0.5">
      <c r="A4" s="87" t="s">
        <v>102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x14ac:dyDescent="0.2">
      <c r="A5" s="117" t="s">
        <v>3</v>
      </c>
      <c r="B5" s="118" t="s">
        <v>4</v>
      </c>
      <c r="C5" s="118" t="s">
        <v>30</v>
      </c>
      <c r="D5" s="119" t="s">
        <v>31</v>
      </c>
      <c r="E5" s="119"/>
      <c r="F5" s="119"/>
      <c r="G5" s="119"/>
      <c r="H5" s="119"/>
      <c r="I5" s="118" t="s">
        <v>32</v>
      </c>
      <c r="J5" s="120" t="s">
        <v>33</v>
      </c>
      <c r="K5" s="118" t="s">
        <v>34</v>
      </c>
    </row>
    <row r="6" spans="1:13" x14ac:dyDescent="0.2">
      <c r="A6" s="121"/>
      <c r="B6" s="122"/>
      <c r="C6" s="122"/>
      <c r="D6" s="119"/>
      <c r="E6" s="119"/>
      <c r="F6" s="119"/>
      <c r="G6" s="119"/>
      <c r="H6" s="119"/>
      <c r="I6" s="123"/>
      <c r="J6" s="120"/>
      <c r="K6" s="123"/>
    </row>
    <row r="7" spans="1:13" x14ac:dyDescent="0.2">
      <c r="A7" s="121"/>
      <c r="B7" s="122"/>
      <c r="C7" s="122"/>
      <c r="D7" s="119"/>
      <c r="E7" s="119"/>
      <c r="F7" s="119"/>
      <c r="G7" s="119"/>
      <c r="H7" s="119"/>
      <c r="I7" s="123"/>
      <c r="J7" s="120"/>
      <c r="K7" s="123"/>
    </row>
    <row r="8" spans="1:13" ht="21" x14ac:dyDescent="0.45">
      <c r="A8" s="91">
        <v>1</v>
      </c>
      <c r="B8" s="88" t="s">
        <v>133</v>
      </c>
      <c r="C8" s="101" t="s">
        <v>142</v>
      </c>
      <c r="D8" s="102">
        <v>1096400</v>
      </c>
      <c r="E8" s="102"/>
      <c r="F8" s="102"/>
      <c r="G8" s="103"/>
      <c r="H8" s="103"/>
      <c r="I8" s="102">
        <v>425100</v>
      </c>
      <c r="J8" s="104">
        <f>(I8/D8)*100</f>
        <v>38.772345859175481</v>
      </c>
      <c r="K8" s="105" t="s">
        <v>36</v>
      </c>
    </row>
    <row r="9" spans="1:13" ht="21" x14ac:dyDescent="0.45">
      <c r="A9" s="91"/>
      <c r="B9" s="89" t="s">
        <v>134</v>
      </c>
      <c r="C9" s="101"/>
      <c r="D9" s="102"/>
      <c r="E9" s="102"/>
      <c r="F9" s="102"/>
      <c r="G9" s="103"/>
      <c r="H9" s="103"/>
      <c r="I9" s="102"/>
      <c r="J9" s="104"/>
      <c r="K9" s="105"/>
    </row>
    <row r="10" spans="1:13" ht="21" x14ac:dyDescent="0.45">
      <c r="A10" s="91"/>
      <c r="B10" s="90" t="s">
        <v>135</v>
      </c>
      <c r="C10" s="101"/>
      <c r="D10" s="102"/>
      <c r="E10" s="102"/>
      <c r="F10" s="102"/>
      <c r="G10" s="103"/>
      <c r="H10" s="103"/>
      <c r="I10" s="102"/>
      <c r="J10" s="104"/>
      <c r="K10" s="105"/>
    </row>
    <row r="11" spans="1:13" ht="21" x14ac:dyDescent="0.45">
      <c r="A11" s="91">
        <v>2</v>
      </c>
      <c r="B11" s="88" t="s">
        <v>133</v>
      </c>
      <c r="C11" s="101" t="s">
        <v>142</v>
      </c>
      <c r="D11" s="102">
        <v>42000</v>
      </c>
      <c r="E11" s="102"/>
      <c r="F11" s="102"/>
      <c r="G11" s="103"/>
      <c r="H11" s="103"/>
      <c r="I11" s="102">
        <v>21000</v>
      </c>
      <c r="J11" s="104">
        <f t="shared" ref="J9:J32" si="0">(I11/D11)*100</f>
        <v>50</v>
      </c>
      <c r="K11" s="105" t="s">
        <v>36</v>
      </c>
    </row>
    <row r="12" spans="1:13" ht="21" x14ac:dyDescent="0.45">
      <c r="A12" s="91"/>
      <c r="B12" s="89" t="s">
        <v>136</v>
      </c>
      <c r="C12" s="101"/>
      <c r="D12" s="102"/>
      <c r="E12" s="102"/>
      <c r="F12" s="102"/>
      <c r="G12" s="103"/>
      <c r="H12" s="103"/>
      <c r="I12" s="102"/>
      <c r="J12" s="104"/>
      <c r="K12" s="105"/>
    </row>
    <row r="13" spans="1:13" ht="21" x14ac:dyDescent="0.45">
      <c r="A13" s="91"/>
      <c r="B13" s="89" t="s">
        <v>137</v>
      </c>
      <c r="C13" s="101"/>
      <c r="D13" s="102"/>
      <c r="E13" s="102"/>
      <c r="F13" s="102"/>
      <c r="G13" s="103"/>
      <c r="H13" s="103"/>
      <c r="I13" s="102"/>
      <c r="J13" s="104"/>
      <c r="K13" s="105"/>
    </row>
    <row r="14" spans="1:13" ht="21" x14ac:dyDescent="0.45">
      <c r="A14" s="91">
        <v>3</v>
      </c>
      <c r="B14" s="88" t="s">
        <v>133</v>
      </c>
      <c r="C14" s="101" t="s">
        <v>143</v>
      </c>
      <c r="D14" s="102">
        <v>23400</v>
      </c>
      <c r="E14" s="102"/>
      <c r="F14" s="102"/>
      <c r="G14" s="103"/>
      <c r="H14" s="103"/>
      <c r="I14" s="102"/>
      <c r="J14" s="104">
        <f t="shared" si="0"/>
        <v>0</v>
      </c>
      <c r="K14" s="105" t="s">
        <v>36</v>
      </c>
    </row>
    <row r="15" spans="1:13" ht="21" x14ac:dyDescent="0.45">
      <c r="A15" s="91"/>
      <c r="B15" s="89" t="s">
        <v>138</v>
      </c>
      <c r="C15" s="101"/>
      <c r="D15" s="102"/>
      <c r="E15" s="102"/>
      <c r="F15" s="102"/>
      <c r="G15" s="103"/>
      <c r="H15" s="103"/>
      <c r="I15" s="102"/>
      <c r="J15" s="104"/>
      <c r="K15" s="105"/>
    </row>
    <row r="16" spans="1:13" ht="21" x14ac:dyDescent="0.45">
      <c r="A16" s="91"/>
      <c r="B16" s="89" t="s">
        <v>139</v>
      </c>
      <c r="C16" s="101"/>
      <c r="D16" s="102"/>
      <c r="E16" s="102"/>
      <c r="F16" s="102"/>
      <c r="G16" s="103"/>
      <c r="H16" s="103"/>
      <c r="I16" s="102"/>
      <c r="J16" s="104"/>
      <c r="K16" s="105"/>
    </row>
    <row r="17" spans="1:11" x14ac:dyDescent="0.2">
      <c r="A17" s="91">
        <v>4</v>
      </c>
      <c r="B17" s="95" t="s">
        <v>84</v>
      </c>
      <c r="C17" s="101" t="s">
        <v>142</v>
      </c>
      <c r="D17" s="102">
        <v>10700</v>
      </c>
      <c r="E17" s="102"/>
      <c r="F17" s="102"/>
      <c r="G17" s="103"/>
      <c r="H17" s="103"/>
      <c r="I17" s="102">
        <v>5000</v>
      </c>
      <c r="J17" s="104">
        <f t="shared" si="0"/>
        <v>46.728971962616825</v>
      </c>
      <c r="K17" s="105" t="s">
        <v>36</v>
      </c>
    </row>
    <row r="18" spans="1:11" x14ac:dyDescent="0.2">
      <c r="A18" s="91"/>
      <c r="B18" s="96"/>
      <c r="C18" s="101"/>
      <c r="D18" s="102"/>
      <c r="E18" s="102"/>
      <c r="F18" s="102"/>
      <c r="G18" s="103"/>
      <c r="H18" s="103"/>
      <c r="I18" s="102"/>
      <c r="J18" s="104"/>
      <c r="K18" s="105"/>
    </row>
    <row r="19" spans="1:11" x14ac:dyDescent="0.2">
      <c r="A19" s="91"/>
      <c r="B19" s="97"/>
      <c r="C19" s="101"/>
      <c r="D19" s="102"/>
      <c r="E19" s="102"/>
      <c r="F19" s="102"/>
      <c r="G19" s="103"/>
      <c r="H19" s="103"/>
      <c r="I19" s="102"/>
      <c r="J19" s="104"/>
      <c r="K19" s="105"/>
    </row>
    <row r="20" spans="1:11" ht="14.25" customHeight="1" x14ac:dyDescent="0.2">
      <c r="A20" s="91">
        <v>5</v>
      </c>
      <c r="B20" s="98"/>
      <c r="C20" s="101" t="s">
        <v>143</v>
      </c>
      <c r="D20" s="102">
        <v>2140</v>
      </c>
      <c r="E20" s="102"/>
      <c r="F20" s="102"/>
      <c r="G20" s="103"/>
      <c r="H20" s="103"/>
      <c r="I20" s="102"/>
      <c r="J20" s="104">
        <f t="shared" si="0"/>
        <v>0</v>
      </c>
      <c r="K20" s="105" t="s">
        <v>36</v>
      </c>
    </row>
    <row r="21" spans="1:11" ht="14.25" customHeight="1" x14ac:dyDescent="0.2">
      <c r="A21" s="91"/>
      <c r="B21" s="99"/>
      <c r="C21" s="101"/>
      <c r="D21" s="102"/>
      <c r="E21" s="102"/>
      <c r="F21" s="102"/>
      <c r="G21" s="103"/>
      <c r="H21" s="103"/>
      <c r="I21" s="102"/>
      <c r="J21" s="104"/>
      <c r="K21" s="105"/>
    </row>
    <row r="22" spans="1:11" ht="14.25" customHeight="1" x14ac:dyDescent="0.2">
      <c r="A22" s="91"/>
      <c r="B22" s="99" t="s">
        <v>144</v>
      </c>
      <c r="C22" s="101"/>
      <c r="D22" s="102"/>
      <c r="E22" s="102"/>
      <c r="F22" s="102"/>
      <c r="G22" s="103"/>
      <c r="H22" s="103"/>
      <c r="I22" s="102"/>
      <c r="J22" s="104"/>
      <c r="K22" s="105"/>
    </row>
    <row r="23" spans="1:11" ht="14.25" customHeight="1" x14ac:dyDescent="0.2">
      <c r="A23" s="91"/>
      <c r="B23" s="99" t="s">
        <v>145</v>
      </c>
      <c r="C23" s="101"/>
      <c r="D23" s="102"/>
      <c r="E23" s="102"/>
      <c r="F23" s="102"/>
      <c r="G23" s="103"/>
      <c r="H23" s="103"/>
      <c r="I23" s="102"/>
      <c r="J23" s="104"/>
      <c r="K23" s="105"/>
    </row>
    <row r="24" spans="1:11" ht="14.25" customHeight="1" x14ac:dyDescent="0.2">
      <c r="A24" s="92"/>
      <c r="B24" s="99"/>
      <c r="C24" s="101"/>
      <c r="D24" s="102"/>
      <c r="E24" s="102"/>
      <c r="F24" s="102"/>
      <c r="G24" s="103"/>
      <c r="H24" s="103"/>
      <c r="I24" s="102"/>
      <c r="J24" s="104"/>
      <c r="K24" s="105"/>
    </row>
    <row r="25" spans="1:11" x14ac:dyDescent="0.2">
      <c r="A25" s="94">
        <v>6</v>
      </c>
      <c r="B25" s="100" t="s">
        <v>140</v>
      </c>
      <c r="C25" s="101" t="s">
        <v>142</v>
      </c>
      <c r="D25" s="102">
        <v>33700</v>
      </c>
      <c r="E25" s="102"/>
      <c r="F25" s="102"/>
      <c r="G25" s="103"/>
      <c r="H25" s="103"/>
      <c r="I25" s="102">
        <v>14520</v>
      </c>
      <c r="J25" s="104">
        <f t="shared" si="0"/>
        <v>43.08605341246291</v>
      </c>
      <c r="K25" s="105" t="s">
        <v>36</v>
      </c>
    </row>
    <row r="26" spans="1:11" x14ac:dyDescent="0.2">
      <c r="A26" s="94"/>
      <c r="B26" s="100"/>
      <c r="C26" s="101"/>
      <c r="D26" s="102"/>
      <c r="E26" s="102"/>
      <c r="F26" s="102"/>
      <c r="G26" s="103"/>
      <c r="H26" s="103"/>
      <c r="I26" s="102"/>
      <c r="J26" s="104"/>
      <c r="K26" s="105"/>
    </row>
    <row r="27" spans="1:11" x14ac:dyDescent="0.2">
      <c r="A27" s="93">
        <v>7</v>
      </c>
      <c r="B27" s="96" t="s">
        <v>141</v>
      </c>
      <c r="C27" s="101" t="s">
        <v>143</v>
      </c>
      <c r="D27" s="102">
        <v>15000</v>
      </c>
      <c r="E27" s="102"/>
      <c r="F27" s="102"/>
      <c r="G27" s="103"/>
      <c r="H27" s="103"/>
      <c r="I27" s="102"/>
      <c r="J27" s="104">
        <f t="shared" si="0"/>
        <v>0</v>
      </c>
      <c r="K27" s="105" t="s">
        <v>36</v>
      </c>
    </row>
    <row r="28" spans="1:11" x14ac:dyDescent="0.2">
      <c r="A28" s="91"/>
      <c r="B28" s="96"/>
      <c r="C28" s="101"/>
      <c r="D28" s="102"/>
      <c r="E28" s="102"/>
      <c r="F28" s="102"/>
      <c r="G28" s="103"/>
      <c r="H28" s="103"/>
      <c r="I28" s="102"/>
      <c r="J28" s="104"/>
      <c r="K28" s="105"/>
    </row>
    <row r="29" spans="1:11" x14ac:dyDescent="0.2">
      <c r="A29" s="91"/>
      <c r="B29" s="97"/>
      <c r="C29" s="101"/>
      <c r="D29" s="102"/>
      <c r="E29" s="102"/>
      <c r="F29" s="102"/>
      <c r="G29" s="103"/>
      <c r="H29" s="103"/>
      <c r="I29" s="102"/>
      <c r="J29" s="104"/>
      <c r="K29" s="105"/>
    </row>
    <row r="30" spans="1:11" x14ac:dyDescent="0.2">
      <c r="A30" s="91">
        <v>8</v>
      </c>
      <c r="B30" s="95" t="s">
        <v>86</v>
      </c>
      <c r="C30" s="101" t="s">
        <v>143</v>
      </c>
      <c r="D30" s="102">
        <v>37500</v>
      </c>
      <c r="E30" s="102"/>
      <c r="F30" s="102"/>
      <c r="G30" s="103"/>
      <c r="H30" s="103"/>
      <c r="I30" s="102"/>
      <c r="J30" s="104">
        <f t="shared" si="0"/>
        <v>0</v>
      </c>
      <c r="K30" s="105" t="s">
        <v>36</v>
      </c>
    </row>
    <row r="31" spans="1:11" x14ac:dyDescent="0.2">
      <c r="A31" s="91"/>
      <c r="B31" s="96"/>
      <c r="C31" s="101"/>
      <c r="D31" s="102"/>
      <c r="E31" s="102"/>
      <c r="F31" s="102"/>
      <c r="G31" s="103"/>
      <c r="H31" s="103"/>
      <c r="I31" s="102"/>
      <c r="J31" s="104"/>
      <c r="K31" s="105"/>
    </row>
    <row r="32" spans="1:11" x14ac:dyDescent="0.2">
      <c r="A32" s="92"/>
      <c r="B32" s="96"/>
      <c r="C32" s="106"/>
      <c r="D32" s="107"/>
      <c r="E32" s="107"/>
      <c r="F32" s="107"/>
      <c r="G32" s="108"/>
      <c r="H32" s="108"/>
      <c r="I32" s="107"/>
      <c r="J32" s="109"/>
      <c r="K32" s="110"/>
    </row>
    <row r="33" spans="1:11" x14ac:dyDescent="0.2">
      <c r="A33" s="111" t="s">
        <v>146</v>
      </c>
      <c r="B33" s="111"/>
      <c r="C33" s="111"/>
      <c r="D33" s="112">
        <f>SUM(D8:D30)</f>
        <v>1260840</v>
      </c>
      <c r="E33" s="112"/>
      <c r="F33" s="112"/>
      <c r="G33" s="103"/>
      <c r="H33" s="103"/>
      <c r="I33" s="113">
        <f>SUM(I8:I30)</f>
        <v>465620</v>
      </c>
      <c r="J33" s="114">
        <f>(I33/D33)*100</f>
        <v>36.929348688176141</v>
      </c>
      <c r="K33" s="103"/>
    </row>
    <row r="37" spans="1:11" ht="20.25" x14ac:dyDescent="0.3">
      <c r="C37" s="115" t="s">
        <v>147</v>
      </c>
      <c r="D37" s="48"/>
      <c r="E37" s="45" t="s">
        <v>148</v>
      </c>
      <c r="G37" s="116"/>
      <c r="H37" s="116"/>
      <c r="I37" s="50"/>
      <c r="J37" s="47"/>
    </row>
    <row r="38" spans="1:11" ht="20.25" x14ac:dyDescent="0.3">
      <c r="C38" s="46" t="s">
        <v>127</v>
      </c>
      <c r="D38" s="45"/>
      <c r="E38" s="45"/>
      <c r="F38" s="45"/>
      <c r="G38" s="45"/>
      <c r="H38" s="45"/>
      <c r="I38" s="46" t="s">
        <v>130</v>
      </c>
      <c r="J38" s="49"/>
    </row>
    <row r="39" spans="1:11" ht="20.25" x14ac:dyDescent="0.3">
      <c r="C39" s="46" t="s">
        <v>128</v>
      </c>
      <c r="D39" s="45"/>
      <c r="E39" s="45"/>
      <c r="F39" s="45"/>
      <c r="G39" s="45"/>
      <c r="H39" s="45"/>
      <c r="I39" s="46" t="s">
        <v>131</v>
      </c>
      <c r="J39" s="49"/>
    </row>
  </sheetData>
  <mergeCells count="65">
    <mergeCell ref="A33:C33"/>
    <mergeCell ref="D33:F33"/>
    <mergeCell ref="J30:J32"/>
    <mergeCell ref="K8:K10"/>
    <mergeCell ref="K11:K13"/>
    <mergeCell ref="K14:K16"/>
    <mergeCell ref="K17:K19"/>
    <mergeCell ref="K20:K24"/>
    <mergeCell ref="K25:K26"/>
    <mergeCell ref="K27:K29"/>
    <mergeCell ref="K30:K32"/>
    <mergeCell ref="D25:F26"/>
    <mergeCell ref="I27:I29"/>
    <mergeCell ref="I30:I32"/>
    <mergeCell ref="J8:J10"/>
    <mergeCell ref="J11:J13"/>
    <mergeCell ref="J14:J16"/>
    <mergeCell ref="J17:J19"/>
    <mergeCell ref="J20:J24"/>
    <mergeCell ref="J25:J26"/>
    <mergeCell ref="J27:J29"/>
    <mergeCell ref="D20:F24"/>
    <mergeCell ref="D27:F29"/>
    <mergeCell ref="D30:F32"/>
    <mergeCell ref="I8:I10"/>
    <mergeCell ref="I11:I13"/>
    <mergeCell ref="I14:I16"/>
    <mergeCell ref="I17:I19"/>
    <mergeCell ref="I20:I24"/>
    <mergeCell ref="I25:I26"/>
    <mergeCell ref="A27:A29"/>
    <mergeCell ref="A30:A32"/>
    <mergeCell ref="C8:C10"/>
    <mergeCell ref="C11:C13"/>
    <mergeCell ref="C14:C16"/>
    <mergeCell ref="C17:C19"/>
    <mergeCell ref="C20:C24"/>
    <mergeCell ref="C25:C26"/>
    <mergeCell ref="C27:C29"/>
    <mergeCell ref="C30:C32"/>
    <mergeCell ref="A20:A24"/>
    <mergeCell ref="A17:A19"/>
    <mergeCell ref="A8:A10"/>
    <mergeCell ref="A11:A13"/>
    <mergeCell ref="A14:A16"/>
    <mergeCell ref="A25:A26"/>
    <mergeCell ref="K5:K7"/>
    <mergeCell ref="B17:B19"/>
    <mergeCell ref="B25:B26"/>
    <mergeCell ref="B27:B29"/>
    <mergeCell ref="B30:B32"/>
    <mergeCell ref="D8:F10"/>
    <mergeCell ref="D11:F13"/>
    <mergeCell ref="D14:F16"/>
    <mergeCell ref="D17:F19"/>
    <mergeCell ref="A5:A7"/>
    <mergeCell ref="B5:B7"/>
    <mergeCell ref="C5:C7"/>
    <mergeCell ref="D5:H7"/>
    <mergeCell ref="I5:I7"/>
    <mergeCell ref="J5:J7"/>
    <mergeCell ref="A1:M1"/>
    <mergeCell ref="A2:M2"/>
    <mergeCell ref="A3:M3"/>
    <mergeCell ref="A4:M4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zoomScaleNormal="100" workbookViewId="0">
      <selection activeCell="D19" sqref="D19"/>
    </sheetView>
  </sheetViews>
  <sheetFormatPr defaultColWidth="8.75" defaultRowHeight="24" x14ac:dyDescent="0.55000000000000004"/>
  <cols>
    <col min="1" max="1" width="24.125" style="125" customWidth="1"/>
    <col min="2" max="2" width="19.75" style="125" customWidth="1"/>
    <col min="3" max="3" width="17.625" style="125" customWidth="1"/>
    <col min="4" max="4" width="19.75" style="125" customWidth="1"/>
    <col min="5" max="16384" width="8.75" style="125"/>
  </cols>
  <sheetData>
    <row r="1" spans="1:4" ht="27" x14ac:dyDescent="0.6">
      <c r="A1" s="124" t="s">
        <v>149</v>
      </c>
      <c r="B1" s="124"/>
      <c r="C1" s="124"/>
      <c r="D1" s="124"/>
    </row>
    <row r="2" spans="1:4" ht="27" x14ac:dyDescent="0.6">
      <c r="A2" s="124" t="s">
        <v>116</v>
      </c>
      <c r="B2" s="124"/>
      <c r="C2" s="124"/>
      <c r="D2" s="124"/>
    </row>
    <row r="3" spans="1:4" ht="27" x14ac:dyDescent="0.6">
      <c r="A3" s="124" t="s">
        <v>102</v>
      </c>
      <c r="B3" s="124"/>
      <c r="C3" s="124"/>
      <c r="D3" s="124"/>
    </row>
    <row r="4" spans="1:4" ht="10.5" customHeight="1" x14ac:dyDescent="0.55000000000000004"/>
    <row r="5" spans="1:4" ht="30" customHeight="1" x14ac:dyDescent="0.55000000000000004">
      <c r="A5" s="126" t="s">
        <v>106</v>
      </c>
      <c r="B5" s="126" t="s">
        <v>107</v>
      </c>
      <c r="C5" s="126" t="s">
        <v>33</v>
      </c>
      <c r="D5" s="126" t="s">
        <v>30</v>
      </c>
    </row>
    <row r="6" spans="1:4" ht="29.25" customHeight="1" x14ac:dyDescent="0.55000000000000004">
      <c r="A6" s="127">
        <v>1260840</v>
      </c>
      <c r="B6" s="127">
        <v>465620</v>
      </c>
      <c r="C6" s="127">
        <f>B6*100/A6</f>
        <v>36.929348688176134</v>
      </c>
      <c r="D6" s="128" t="s">
        <v>108</v>
      </c>
    </row>
    <row r="8" spans="1:4" x14ac:dyDescent="0.55000000000000004">
      <c r="A8" s="125" t="s">
        <v>109</v>
      </c>
    </row>
    <row r="9" spans="1:4" x14ac:dyDescent="0.55000000000000004">
      <c r="A9" s="125" t="s">
        <v>110</v>
      </c>
    </row>
    <row r="11" spans="1:4" x14ac:dyDescent="0.55000000000000004">
      <c r="B11" s="129" t="s">
        <v>126</v>
      </c>
      <c r="C11" s="130" t="s">
        <v>125</v>
      </c>
      <c r="D11" s="125" t="s">
        <v>111</v>
      </c>
    </row>
    <row r="12" spans="1:4" x14ac:dyDescent="0.55000000000000004">
      <c r="C12" s="130" t="s">
        <v>150</v>
      </c>
    </row>
    <row r="13" spans="1:4" x14ac:dyDescent="0.55000000000000004">
      <c r="B13" s="131" t="s">
        <v>128</v>
      </c>
      <c r="C13" s="131"/>
      <c r="D13" s="131"/>
    </row>
    <row r="14" spans="1:4" x14ac:dyDescent="0.55000000000000004">
      <c r="B14" s="130"/>
      <c r="C14" s="132" t="s">
        <v>117</v>
      </c>
      <c r="D14" s="130"/>
    </row>
    <row r="16" spans="1:4" x14ac:dyDescent="0.55000000000000004">
      <c r="B16" s="129" t="s">
        <v>85</v>
      </c>
      <c r="C16" s="130" t="s">
        <v>129</v>
      </c>
      <c r="D16" s="125" t="s">
        <v>99</v>
      </c>
    </row>
    <row r="17" spans="2:4" x14ac:dyDescent="0.55000000000000004">
      <c r="B17" s="131" t="s">
        <v>130</v>
      </c>
      <c r="C17" s="131"/>
      <c r="D17" s="131"/>
    </row>
    <row r="18" spans="2:4" x14ac:dyDescent="0.55000000000000004">
      <c r="B18" s="131" t="s">
        <v>131</v>
      </c>
      <c r="C18" s="131"/>
      <c r="D18" s="131"/>
    </row>
    <row r="19" spans="2:4" x14ac:dyDescent="0.55000000000000004">
      <c r="C19" s="132" t="s">
        <v>117</v>
      </c>
    </row>
    <row r="20" spans="2:4" x14ac:dyDescent="0.55000000000000004">
      <c r="C20" s="132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1" customHeight="1" x14ac:dyDescent="0.55000000000000004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1" customHeight="1" x14ac:dyDescent="0.55000000000000004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20.25" customHeight="1" x14ac:dyDescent="0.55000000000000004">
      <c r="A4" s="74" t="s">
        <v>81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23.25" customHeight="1" x14ac:dyDescent="0.55000000000000004">
      <c r="A5" s="76" t="s">
        <v>3</v>
      </c>
      <c r="B5" s="67" t="s">
        <v>4</v>
      </c>
      <c r="C5" s="67" t="s">
        <v>5</v>
      </c>
      <c r="D5" s="64" t="s">
        <v>6</v>
      </c>
      <c r="E5" s="65"/>
      <c r="F5" s="65"/>
      <c r="G5" s="65"/>
      <c r="H5" s="66"/>
      <c r="I5" s="67" t="s">
        <v>7</v>
      </c>
      <c r="J5" s="67" t="s">
        <v>8</v>
      </c>
    </row>
    <row r="6" spans="1:10" ht="24" x14ac:dyDescent="0.55000000000000004">
      <c r="A6" s="68"/>
      <c r="B6" s="68"/>
      <c r="C6" s="68"/>
      <c r="D6" s="70" t="s">
        <v>9</v>
      </c>
      <c r="E6" s="71" t="s">
        <v>10</v>
      </c>
      <c r="F6" s="70" t="s">
        <v>11</v>
      </c>
      <c r="G6" s="70" t="s">
        <v>12</v>
      </c>
      <c r="H6" s="70" t="s">
        <v>13</v>
      </c>
      <c r="I6" s="68"/>
      <c r="J6" s="68"/>
    </row>
    <row r="7" spans="1:10" ht="27.75" customHeight="1" x14ac:dyDescent="0.55000000000000004">
      <c r="A7" s="69"/>
      <c r="B7" s="69"/>
      <c r="C7" s="69"/>
      <c r="D7" s="69"/>
      <c r="E7" s="69"/>
      <c r="F7" s="69"/>
      <c r="G7" s="69"/>
      <c r="H7" s="69"/>
      <c r="I7" s="69"/>
      <c r="J7" s="69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72"/>
      <c r="B41" s="73"/>
      <c r="C41" s="73"/>
      <c r="D41" s="73"/>
      <c r="E41" s="73"/>
      <c r="F41" s="73"/>
      <c r="G41" s="73"/>
      <c r="H41" s="73"/>
      <c r="I41" s="73"/>
      <c r="J41" s="73"/>
    </row>
    <row r="42" spans="1:10" ht="18.75" customHeight="1" x14ac:dyDescent="0.55000000000000004">
      <c r="A42" s="72" t="s">
        <v>28</v>
      </c>
      <c r="B42" s="73"/>
      <c r="C42" s="73"/>
      <c r="D42" s="73"/>
      <c r="E42" s="73"/>
      <c r="F42" s="73"/>
      <c r="G42" s="73"/>
      <c r="H42" s="73"/>
      <c r="I42" s="73"/>
      <c r="J42" s="73"/>
    </row>
    <row r="43" spans="1:10" ht="18" customHeight="1" x14ac:dyDescent="0.55000000000000004">
      <c r="A43" s="72" t="s">
        <v>29</v>
      </c>
      <c r="B43" s="73"/>
      <c r="C43" s="73"/>
      <c r="D43" s="73"/>
      <c r="E43" s="73"/>
      <c r="F43" s="73"/>
      <c r="G43" s="73"/>
      <c r="H43" s="73"/>
      <c r="I43" s="73"/>
      <c r="J43" s="73"/>
    </row>
    <row r="44" spans="1:10" ht="20.25" customHeight="1" x14ac:dyDescent="0.55000000000000004">
      <c r="A44" s="74" t="s">
        <v>82</v>
      </c>
      <c r="B44" s="75"/>
      <c r="C44" s="75"/>
      <c r="D44" s="75"/>
      <c r="E44" s="75"/>
      <c r="F44" s="75"/>
      <c r="G44" s="75"/>
      <c r="H44" s="75"/>
      <c r="I44" s="75"/>
      <c r="J44" s="75"/>
    </row>
    <row r="45" spans="1:10" ht="14.25" customHeight="1" x14ac:dyDescent="0.55000000000000004">
      <c r="A45" s="70" t="s">
        <v>3</v>
      </c>
      <c r="B45" s="70" t="s">
        <v>4</v>
      </c>
      <c r="C45" s="79" t="s">
        <v>30</v>
      </c>
      <c r="D45" s="80"/>
      <c r="E45" s="79" t="s">
        <v>31</v>
      </c>
      <c r="F45" s="80"/>
      <c r="G45" s="79" t="s">
        <v>32</v>
      </c>
      <c r="H45" s="80"/>
      <c r="I45" s="70" t="s">
        <v>33</v>
      </c>
      <c r="J45" s="77" t="s">
        <v>34</v>
      </c>
    </row>
    <row r="46" spans="1:10" ht="31.5" customHeight="1" x14ac:dyDescent="0.55000000000000004">
      <c r="A46" s="69"/>
      <c r="B46" s="69"/>
      <c r="C46" s="81"/>
      <c r="D46" s="82"/>
      <c r="E46" s="81"/>
      <c r="F46" s="82"/>
      <c r="G46" s="81"/>
      <c r="H46" s="82"/>
      <c r="I46" s="69"/>
      <c r="J46" s="78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60" t="s">
        <v>35</v>
      </c>
      <c r="D47" s="61"/>
      <c r="E47" s="62">
        <f>รายงานการใช้จ่าย!D6</f>
        <v>742400</v>
      </c>
      <c r="F47" s="61"/>
      <c r="G47" s="62">
        <f>รายงานการใช้จ่าย!M6</f>
        <v>0</v>
      </c>
      <c r="H47" s="61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60" t="s">
        <v>37</v>
      </c>
      <c r="D48" s="61"/>
      <c r="E48" s="62">
        <f>รายงานการใช้จ่าย!D7</f>
        <v>91500</v>
      </c>
      <c r="F48" s="61"/>
      <c r="G48" s="62">
        <f>รายงานการใช้จ่าย!M7</f>
        <v>0</v>
      </c>
      <c r="H48" s="61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60" t="s">
        <v>37</v>
      </c>
      <c r="D49" s="61"/>
      <c r="E49" s="62">
        <f>รายงานการใช้จ่าย!D8</f>
        <v>600</v>
      </c>
      <c r="F49" s="61"/>
      <c r="G49" s="62">
        <f>รายงานการใช้จ่าย!M8</f>
        <v>0</v>
      </c>
      <c r="H49" s="61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60" t="s">
        <v>37</v>
      </c>
      <c r="D50" s="61"/>
      <c r="E50" s="62">
        <f>รายงานการใช้จ่าย!D9</f>
        <v>19100</v>
      </c>
      <c r="F50" s="61"/>
      <c r="G50" s="62">
        <f>รายงานการใช้จ่าย!M9</f>
        <v>5400</v>
      </c>
      <c r="H50" s="61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60" t="s">
        <v>37</v>
      </c>
      <c r="D51" s="61"/>
      <c r="E51" s="62">
        <f>รายงานการใช้จ่าย!D10</f>
        <v>115700</v>
      </c>
      <c r="F51" s="61"/>
      <c r="G51" s="62">
        <f>รายงานการใช้จ่าย!M10</f>
        <v>0</v>
      </c>
      <c r="H51" s="61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60" t="s">
        <v>37</v>
      </c>
      <c r="D52" s="61"/>
      <c r="E52" s="62">
        <f>รายงานการใช้จ่าย!D11</f>
        <v>111900</v>
      </c>
      <c r="F52" s="61"/>
      <c r="G52" s="62">
        <f>รายงานการใช้จ่าย!M11</f>
        <v>0</v>
      </c>
      <c r="H52" s="61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60" t="s">
        <v>37</v>
      </c>
      <c r="D53" s="61"/>
      <c r="E53" s="62">
        <f>รายงานการใช้จ่าย!D12</f>
        <v>16100</v>
      </c>
      <c r="F53" s="61"/>
      <c r="G53" s="62">
        <f>รายงานการใช้จ่าย!M12</f>
        <v>0</v>
      </c>
      <c r="H53" s="61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60" t="s">
        <v>37</v>
      </c>
      <c r="D54" s="61"/>
      <c r="E54" s="62">
        <f>รายงานการใช้จ่าย!D13</f>
        <v>19300</v>
      </c>
      <c r="F54" s="61"/>
      <c r="G54" s="62">
        <f>รายงานการใช้จ่าย!M13</f>
        <v>0</v>
      </c>
      <c r="H54" s="61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60" t="s">
        <v>37</v>
      </c>
      <c r="D55" s="61"/>
      <c r="E55" s="62">
        <f>รายงานการใช้จ่าย!D14</f>
        <v>5100</v>
      </c>
      <c r="F55" s="61"/>
      <c r="G55" s="62">
        <f>รายงานการใช้จ่าย!M14</f>
        <v>0</v>
      </c>
      <c r="H55" s="61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60" t="s">
        <v>37</v>
      </c>
      <c r="D56" s="61"/>
      <c r="E56" s="62">
        <f>รายงานการใช้จ่าย!D15</f>
        <v>14000</v>
      </c>
      <c r="F56" s="61"/>
      <c r="G56" s="62">
        <f>รายงานการใช้จ่าย!M15</f>
        <v>0</v>
      </c>
      <c r="H56" s="61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60" t="s">
        <v>37</v>
      </c>
      <c r="D57" s="61"/>
      <c r="E57" s="62">
        <f>รายงานการใช้จ่าย!D16</f>
        <v>1097300</v>
      </c>
      <c r="F57" s="61"/>
      <c r="G57" s="62">
        <f>รายงานการใช้จ่าย!M16</f>
        <v>450742.20000000007</v>
      </c>
      <c r="H57" s="61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60" t="s">
        <v>37</v>
      </c>
      <c r="D58" s="61"/>
      <c r="E58" s="62">
        <f>รายงานการใช้จ่าย!D17</f>
        <v>10000</v>
      </c>
      <c r="F58" s="61"/>
      <c r="G58" s="62">
        <f>รายงานการใช้จ่าย!M17</f>
        <v>0</v>
      </c>
      <c r="H58" s="61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60" t="s">
        <v>37</v>
      </c>
      <c r="D59" s="61"/>
      <c r="E59" s="62">
        <f>รายงานการใช้จ่าย!D18</f>
        <v>76900</v>
      </c>
      <c r="F59" s="61"/>
      <c r="G59" s="62">
        <f>รายงานการใช้จ่าย!M18</f>
        <v>88575</v>
      </c>
      <c r="H59" s="61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60" t="s">
        <v>37</v>
      </c>
      <c r="D60" s="61"/>
      <c r="E60" s="62">
        <f>รายงานการใช้จ่าย!D19</f>
        <v>2339900</v>
      </c>
      <c r="F60" s="61"/>
      <c r="G60" s="62">
        <f>รายงานการใช้จ่าย!M19</f>
        <v>0</v>
      </c>
      <c r="H60" s="61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60" t="s">
        <v>37</v>
      </c>
      <c r="D61" s="61"/>
      <c r="E61" s="62">
        <f>รายงานการใช้จ่าย!D20</f>
        <v>104000</v>
      </c>
      <c r="F61" s="61"/>
      <c r="G61" s="63"/>
      <c r="H61" s="61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60" t="s">
        <v>37</v>
      </c>
      <c r="D62" s="61"/>
      <c r="E62" s="62">
        <f>รายงานการใช้จ่าย!D21</f>
        <v>0</v>
      </c>
      <c r="F62" s="61"/>
      <c r="G62" s="62">
        <f>รายงานการใช้จ่าย!M21</f>
        <v>445182.80000000005</v>
      </c>
      <c r="H62" s="61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60" t="s">
        <v>37</v>
      </c>
      <c r="D63" s="61"/>
      <c r="E63" s="62">
        <f>รายงานการใช้จ่าย!D22</f>
        <v>0</v>
      </c>
      <c r="F63" s="61"/>
      <c r="G63" s="62">
        <f>รายงานการใช้จ่าย!M22</f>
        <v>4888.8599999999997</v>
      </c>
      <c r="H63" s="61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60" t="s">
        <v>37</v>
      </c>
      <c r="D64" s="61"/>
      <c r="E64" s="62">
        <f>รายงานการใช้จ่าย!D23</f>
        <v>0</v>
      </c>
      <c r="F64" s="61"/>
      <c r="G64" s="62">
        <f>รายงานการใช้จ่าย!M23</f>
        <v>5346.78</v>
      </c>
      <c r="H64" s="61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60" t="s">
        <v>37</v>
      </c>
      <c r="D65" s="61"/>
      <c r="E65" s="62">
        <f>รายงานการใช้จ่าย!D24</f>
        <v>0</v>
      </c>
      <c r="F65" s="61"/>
      <c r="G65" s="62">
        <f>รายงานการใช้จ่าย!M24</f>
        <v>6148.75</v>
      </c>
      <c r="H65" s="61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60" t="s">
        <v>37</v>
      </c>
      <c r="D66" s="61"/>
      <c r="E66" s="62">
        <f>รายงานการใช้จ่าย!D25</f>
        <v>0</v>
      </c>
      <c r="F66" s="61"/>
      <c r="G66" s="62">
        <f>รายงานการใช้จ่าย!M25</f>
        <v>36454</v>
      </c>
      <c r="H66" s="61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60" t="s">
        <v>37</v>
      </c>
      <c r="D67" s="61"/>
      <c r="E67" s="62">
        <f>รายงานการใช้จ่าย!D26</f>
        <v>86000</v>
      </c>
      <c r="F67" s="61"/>
      <c r="G67" s="62">
        <f>รายงานการใช้จ่าย!M26</f>
        <v>0</v>
      </c>
      <c r="H67" s="61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60" t="s">
        <v>37</v>
      </c>
      <c r="D68" s="61"/>
      <c r="E68" s="62">
        <f>รายงานการใช้จ่าย!D27</f>
        <v>240000</v>
      </c>
      <c r="F68" s="61"/>
      <c r="G68" s="62">
        <f>รายงานการใช้จ่าย!M27</f>
        <v>240000</v>
      </c>
      <c r="H68" s="61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60" t="s">
        <v>37</v>
      </c>
      <c r="D69" s="61"/>
      <c r="E69" s="62">
        <f>รายงานการใช้จ่าย!D28</f>
        <v>240000</v>
      </c>
      <c r="F69" s="61"/>
      <c r="G69" s="62">
        <f>รายงานการใช้จ่าย!M28</f>
        <v>240000</v>
      </c>
      <c r="H69" s="61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60" t="s">
        <v>37</v>
      </c>
      <c r="D70" s="61"/>
      <c r="E70" s="62">
        <f>รายงานการใช้จ่าย!D29</f>
        <v>7585</v>
      </c>
      <c r="F70" s="61"/>
      <c r="G70" s="62">
        <f>รายงานการใช้จ่าย!M29</f>
        <v>3360</v>
      </c>
      <c r="H70" s="61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60" t="s">
        <v>37</v>
      </c>
      <c r="D71" s="61"/>
      <c r="E71" s="62">
        <f>รายงานการใช้จ่าย!D30</f>
        <v>29320</v>
      </c>
      <c r="F71" s="61"/>
      <c r="G71" s="62">
        <f>รายงานการใช้จ่าย!M30</f>
        <v>10080</v>
      </c>
      <c r="H71" s="61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60" t="s">
        <v>37</v>
      </c>
      <c r="D72" s="61"/>
      <c r="E72" s="62">
        <f>รายงานการใช้จ่าย!D31</f>
        <v>323500</v>
      </c>
      <c r="F72" s="61"/>
      <c r="G72" s="62">
        <f>รายงานการใช้จ่าย!M31</f>
        <v>0</v>
      </c>
      <c r="H72" s="61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60" t="s">
        <v>37</v>
      </c>
      <c r="D73" s="61"/>
      <c r="E73" s="62">
        <f>รายงานการใช้จ่าย!D32</f>
        <v>86000</v>
      </c>
      <c r="F73" s="61"/>
      <c r="G73" s="62">
        <f>รายงานการใช้จ่าย!M32</f>
        <v>0</v>
      </c>
      <c r="H73" s="61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60" t="s">
        <v>37</v>
      </c>
      <c r="D74" s="61"/>
      <c r="E74" s="62">
        <f>รายงานการใช้จ่าย!D33</f>
        <v>36000</v>
      </c>
      <c r="F74" s="61"/>
      <c r="G74" s="62">
        <f>รายงานการใช้จ่าย!M33</f>
        <v>12000</v>
      </c>
      <c r="H74" s="61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60" t="s">
        <v>37</v>
      </c>
      <c r="D75" s="61"/>
      <c r="E75" s="62">
        <f>รายงานการใช้จ่าย!D34</f>
        <v>10000</v>
      </c>
      <c r="F75" s="61"/>
      <c r="G75" s="62">
        <f>รายงานการใช้จ่าย!M34</f>
        <v>6000</v>
      </c>
      <c r="H75" s="61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60" t="s">
        <v>37</v>
      </c>
      <c r="D76" s="61"/>
      <c r="E76" s="62">
        <f>รายงานการใช้จ่าย!D35</f>
        <v>2140</v>
      </c>
      <c r="F76" s="61"/>
      <c r="G76" s="62">
        <f>รายงานการใช้จ่าย!M35</f>
        <v>2140</v>
      </c>
      <c r="H76" s="61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60" t="s">
        <v>37</v>
      </c>
      <c r="D77" s="61"/>
      <c r="E77" s="62">
        <f>รายงานการใช้จ่าย!D36</f>
        <v>15000</v>
      </c>
      <c r="F77" s="61"/>
      <c r="G77" s="62">
        <f>รายงานการใช้จ่าย!M36</f>
        <v>15000</v>
      </c>
      <c r="H77" s="61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60" t="str">
        <f>รายงานการใช้จ่าย!C29</f>
        <v>ให้เจ้าหน้าที่การเงินทำการเบิก</v>
      </c>
      <c r="D78" s="61"/>
      <c r="E78" s="63"/>
      <c r="F78" s="61"/>
      <c r="G78" s="63"/>
      <c r="H78" s="61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60"/>
      <c r="D79" s="61"/>
      <c r="E79" s="62">
        <f>รายงานการใช้จ่าย!D37</f>
        <v>5839345</v>
      </c>
      <c r="F79" s="61"/>
      <c r="G79" s="62">
        <f>SUM(G47:H78)</f>
        <v>1571318.3900000001</v>
      </c>
      <c r="H79" s="61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72" t="s">
        <v>38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6" ht="22.5" customHeight="1" x14ac:dyDescent="0.55000000000000004">
      <c r="A2" s="72" t="s">
        <v>29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6" ht="22.5" customHeight="1" x14ac:dyDescent="0.55000000000000004">
      <c r="A3" s="74" t="s">
        <v>83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6" ht="22.5" customHeight="1" x14ac:dyDescent="0.55000000000000004">
      <c r="A4" s="70" t="s">
        <v>3</v>
      </c>
      <c r="B4" s="70" t="s">
        <v>4</v>
      </c>
      <c r="C4" s="70" t="s">
        <v>30</v>
      </c>
      <c r="D4" s="84" t="s">
        <v>31</v>
      </c>
      <c r="E4" s="2"/>
      <c r="F4" s="79" t="s">
        <v>32</v>
      </c>
      <c r="G4" s="83"/>
      <c r="H4" s="83"/>
      <c r="I4" s="83"/>
      <c r="J4" s="83"/>
      <c r="K4" s="83"/>
      <c r="L4" s="83"/>
      <c r="M4" s="80"/>
      <c r="N4" s="70" t="s">
        <v>33</v>
      </c>
      <c r="O4" s="85" t="s">
        <v>34</v>
      </c>
    </row>
    <row r="5" spans="1:16" ht="22.5" customHeight="1" x14ac:dyDescent="0.55000000000000004">
      <c r="A5" s="69"/>
      <c r="B5" s="69"/>
      <c r="C5" s="69"/>
      <c r="D5" s="6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69"/>
      <c r="O5" s="82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บันทึกข้อความรายงาน</vt:lpstr>
      <vt:lpstr>รายงานผลการใช้จ่ายไตรมาส 1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'รายงานผลการใช้จ่ายไตรมาส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DELL</cp:lastModifiedBy>
  <cp:lastPrinted>2026-05-07T09:18:08Z</cp:lastPrinted>
  <dcterms:created xsi:type="dcterms:W3CDTF">2024-01-10T07:59:11Z</dcterms:created>
  <dcterms:modified xsi:type="dcterms:W3CDTF">2026-06-11T05:44:09Z</dcterms:modified>
</cp:coreProperties>
</file>